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rlach.piaseczno.local\Users$\j.najgrodzka\Pulpit\do ubezpieczenia\"/>
    </mc:Choice>
  </mc:AlternateContent>
  <xr:revisionPtr revIDLastSave="0" documentId="8_{B0D250E4-5AF8-4104-8FDB-3471A7B1489B}" xr6:coauthVersionLast="45" xr6:coauthVersionMax="45" xr10:uidLastSave="{00000000-0000-0000-0000-000000000000}"/>
  <bookViews>
    <workbookView xWindow="-120" yWindow="-120" windowWidth="29040" windowHeight="15840" tabRatio="611" xr2:uid="{00000000-000D-0000-FFFF-FFFF00000000}"/>
  </bookViews>
  <sheets>
    <sheet name="plan" sheetId="1" r:id="rId1"/>
    <sheet name="2019" sheetId="4" state="hidden" r:id="rId2"/>
  </sheets>
  <definedNames>
    <definedName name="kkk" localSheetId="1">'2019'!$1:$1</definedName>
    <definedName name="kkk" localSheetId="0">plan!$5:$5</definedName>
    <definedName name="_xlnm.Print_Area" localSheetId="1">'2019'!$A$1:$K$31</definedName>
    <definedName name="_xlnm.Print_Area" localSheetId="0">plan!$A$3:$D$16</definedName>
    <definedName name="Print_Area_0" localSheetId="1">'2019'!$A$1:$K$32</definedName>
    <definedName name="Print_Area_0" localSheetId="0">plan!$A$3:$D$16</definedName>
    <definedName name="Print_Titles_0" localSheetId="1">'2019'!$1:$1</definedName>
    <definedName name="Print_Titles_0" localSheetId="0">plan!$5:$5</definedName>
    <definedName name="Print_Titles_0_0" localSheetId="1">'2019'!$1:$1</definedName>
    <definedName name="Print_Titles_0_0" localSheetId="0">plan!$5:$5</definedName>
    <definedName name="Print_Titles_0_0_0" localSheetId="1">'2019'!$1:$1</definedName>
    <definedName name="Print_Titles_0_0_0" localSheetId="0">plan!$5:$5</definedName>
    <definedName name="Print_Titles_0_0_0_0" localSheetId="1">'2019'!$1:$1</definedName>
    <definedName name="Print_Titles_0_0_0_0" localSheetId="0">plan!$5:$5</definedName>
    <definedName name="Print_Titles_0_0_0_0_0" localSheetId="1">'2019'!$1:$1</definedName>
    <definedName name="Print_Titles_0_0_0_0_0" localSheetId="0">plan!$5:$5</definedName>
    <definedName name="Print_Titles_0_0_0_0_0_0" localSheetId="1">'2019'!$1:$1</definedName>
    <definedName name="Print_Titles_0_0_0_0_0_0" localSheetId="0">plan!$5:$5</definedName>
    <definedName name="_xlnm.Print_Titles" localSheetId="1">'2019'!$1:$1</definedName>
    <definedName name="_xlnm.Print_Titles" localSheetId="0">plan!$5:$5</definedName>
  </definedNames>
  <calcPr calcId="181029"/>
</workbook>
</file>

<file path=xl/calcChain.xml><?xml version="1.0" encoding="utf-8"?>
<calcChain xmlns="http://schemas.openxmlformats.org/spreadsheetml/2006/main">
  <c r="H31" i="4" l="1"/>
  <c r="G31" i="4"/>
  <c r="N2" i="4" l="1"/>
  <c r="K2" i="4"/>
  <c r="N30" i="4" l="1"/>
  <c r="K30" i="4" s="1"/>
  <c r="N29" i="4"/>
  <c r="K29" i="4" s="1"/>
  <c r="N28" i="4"/>
  <c r="K28" i="4" s="1"/>
  <c r="N27" i="4"/>
  <c r="K27" i="4" s="1"/>
  <c r="N26" i="4"/>
  <c r="K26" i="4" s="1"/>
  <c r="N25" i="4"/>
  <c r="K25" i="4" s="1"/>
  <c r="N24" i="4"/>
  <c r="K24" i="4" s="1"/>
  <c r="N23" i="4"/>
  <c r="K23" i="4" s="1"/>
  <c r="N22" i="4"/>
  <c r="K22" i="4" s="1"/>
  <c r="N21" i="4"/>
  <c r="K21" i="4" s="1"/>
  <c r="N20" i="4"/>
  <c r="K20" i="4" s="1"/>
  <c r="N19" i="4"/>
  <c r="K19" i="4" s="1"/>
  <c r="N18" i="4"/>
  <c r="K18" i="4" s="1"/>
  <c r="N17" i="4"/>
  <c r="K17" i="4" s="1"/>
  <c r="N16" i="4"/>
  <c r="K16" i="4" s="1"/>
  <c r="N15" i="4"/>
  <c r="K15" i="4" s="1"/>
  <c r="N14" i="4"/>
  <c r="K14" i="4" s="1"/>
  <c r="N13" i="4"/>
  <c r="K13" i="4" s="1"/>
  <c r="N12" i="4"/>
  <c r="K12" i="4" s="1"/>
  <c r="N11" i="4"/>
  <c r="K11" i="4" s="1"/>
  <c r="N10" i="4"/>
  <c r="K10" i="4" s="1"/>
  <c r="N9" i="4"/>
  <c r="K9" i="4" s="1"/>
  <c r="N8" i="4"/>
  <c r="K8" i="4" s="1"/>
  <c r="N7" i="4"/>
  <c r="K7" i="4" s="1"/>
  <c r="N6" i="4"/>
  <c r="K6" i="4" s="1"/>
  <c r="N5" i="4"/>
  <c r="K5" i="4" s="1"/>
  <c r="N4" i="4"/>
  <c r="K4" i="4" s="1"/>
  <c r="N3" i="4"/>
  <c r="K3" i="4" s="1"/>
</calcChain>
</file>

<file path=xl/sharedStrings.xml><?xml version="1.0" encoding="utf-8"?>
<sst xmlns="http://schemas.openxmlformats.org/spreadsheetml/2006/main" count="153" uniqueCount="85">
  <si>
    <t>Lp.</t>
  </si>
  <si>
    <t>Nazwa zadania inwestycyjnego</t>
  </si>
  <si>
    <t>Nazwa jednostki organizacyjnej realizującej zadanie</t>
  </si>
  <si>
    <t>Ogólny koszt inwestycji</t>
  </si>
  <si>
    <t>Rok rozpoczęcia inwestycji</t>
  </si>
  <si>
    <t>Rok zakończenia inwestycji</t>
  </si>
  <si>
    <t>Wyk. ogółem od początku realizacji</t>
  </si>
  <si>
    <t>600
60014</t>
  </si>
  <si>
    <t>Starostwo Powiatowe
w Piasecznie
ul. Chyliczkowska 14</t>
  </si>
  <si>
    <t>Dochody własne</t>
  </si>
  <si>
    <t>Rozbudowa i przebudowa drogi powiatowej nr 2826W Zalesie Górne - Ustanów - Uwieliny - w tym wykonanie dokumentacji projektowej.</t>
  </si>
  <si>
    <t>Zakup sprzętu i wyposażenia technicznego do robót drogowych.</t>
  </si>
  <si>
    <t>710
71012</t>
  </si>
  <si>
    <t>750
75020</t>
  </si>
  <si>
    <t>801
80102</t>
  </si>
  <si>
    <t>801
80120</t>
  </si>
  <si>
    <t>Przebudowa instalacji c.o. oraz modernizacja  Zespołu Szkół przy ul. Mirkowskiej 39 w Konstancinie - Jeziornie  - w tym wykonanie dokumentacji.</t>
  </si>
  <si>
    <t>852
85202</t>
  </si>
  <si>
    <t>854
85406</t>
  </si>
  <si>
    <t>Adaptacja budynku po byłej jednostce wojskowej na potrzeby Poradni Psychologiczno - Pedagogicznej - w tym wykonanie dokumentacji.</t>
  </si>
  <si>
    <t>OGÓŁEM:</t>
  </si>
  <si>
    <t>854
85410</t>
  </si>
  <si>
    <t>Modernizacja sanitariatów oraz sieci wod.-kan.  budynków Domu Pomocy Społecznej w Konstancinie - Jeziornie, ul. Potulickich 1 - w tym wykonanie dokumentacji.</t>
  </si>
  <si>
    <t>Przebudowa drogi powiatowej nr 2834W i 2828W Jeziórko - Krupia Wólka - Łoś - w tym wykonanie dokumentacji projektowej.</t>
  </si>
  <si>
    <t>Przebudowa i rozbudowa budynku szkoły Zespołu Szkół Specjalnych w Pęcherach wraz z zagospodarowaniem terenu (w tym wykonanie dokumentacji).</t>
  </si>
  <si>
    <t>854
85403</t>
  </si>
  <si>
    <t>Przebudowa i rozbudowa budynku Specjalnego Ośrodka Szkolno - Wychowawczego w Piasecznie przy ul. Szpitalnej 12 (w tym wykonanie dokumentacji) wraz z zagospodarowaniem terenu.</t>
  </si>
  <si>
    <t xml:space="preserve">Dochody własne 
</t>
  </si>
  <si>
    <t>Rozbudowa i przebudowa drogi powiatowej Nr 2816W wraz z budową wiaduktu drogowego nad linią PKP - w tym wykonanie dokumentacji i wykup gruntów.</t>
  </si>
  <si>
    <t>Przebudowa budynku internatu Zespołu Szkół Zawodowych w Górze Kalwarii przy ul. Budowlanych 14 wraz z zagospodarowaniem terenu - w tym wykonanie dokumentacji.</t>
  </si>
  <si>
    <t>Dom Pomocy Społecznej w Konstancinie-Jeziornie
ul. Potulickich 1</t>
  </si>
  <si>
    <t>Zakup samochodu osobowego przystosowanego do przewozu osób niepełnosprawnych na rzecz Domu Pomocy Społecznej w Konstancinie-Jeziornie.</t>
  </si>
  <si>
    <t>Wykonanie w 2018 r.</t>
  </si>
  <si>
    <t>Wykonanie w 2017 r.</t>
  </si>
  <si>
    <t>Wykonanie do 31.12.2016 r.</t>
  </si>
  <si>
    <t xml:space="preserve">Dochody własne          </t>
  </si>
  <si>
    <t xml:space="preserve">Pomoc finansowa Gminy Piaseczno </t>
  </si>
  <si>
    <t>Dochody własne
Dotacja ze środków PFRON</t>
  </si>
  <si>
    <t xml:space="preserve">Dochody własne
w tym pomoc finansowa Gminy Piaseczno 
</t>
  </si>
  <si>
    <t>Dochody własne
w tym pomoc finansowa Województwa Mazowieckiego,                                              pomoc finansowa Gminy Piaseczno</t>
  </si>
  <si>
    <t>Przebudowa drogi nr 2852W Racibory - Wylezin, gm. Tarczyn.</t>
  </si>
  <si>
    <t>Rozbudowa i przebudowa drogi powiatowej Nr 2841W Piaseczno -  Bobrowiec - w tym wykonanie dokumentacji i wykup gruntów.</t>
  </si>
  <si>
    <t>Rozbudowa i przebudowa drogi Nr 2840W - ul. Złotych Piasków, ul. Radomska i ul. Masztowa - w tym wykonanie dokumentacji i wykup gruntów.</t>
  </si>
  <si>
    <t>754
75421</t>
  </si>
  <si>
    <t>Zakup i montaż stacji przemiennikowej.</t>
  </si>
  <si>
    <t>Przebudowa i rozbudowa drogi powiatowej nr 2849W (ul. Postępu, gm. Lesznowola) - w tym wykonanie dokumentacji.</t>
  </si>
  <si>
    <t>Przebudowa i rozbudowa drogi powiatowej nr 2850W - ul. Leśna.</t>
  </si>
  <si>
    <t>Środki z budżetu państwa</t>
  </si>
  <si>
    <t>752
75295</t>
  </si>
  <si>
    <t xml:space="preserve">Zakup sprzętu informatyki i łączności w ramach "Programu modernizacji Policji, Straży Granicznej, Państwowej i Służby Ochrony Państwa w latach 2017-2020" na potrzeby Komendy Powiatowej Straży Pożarnej w Piasecznie. </t>
  </si>
  <si>
    <t>Rozbudowa i przebudowa drogi powiatowej Nr 2837W Głosków - Złotokłos - Rembertów - w tym wykonanie dokumentacji projektowej i wykup gruntów w obrębie Marylka.</t>
  </si>
  <si>
    <t xml:space="preserve">Dochody własne
w tym pomoc finansowa Gminy Piaseczno,
umowa z firmą Tower Investments Sp. z o.o
</t>
  </si>
  <si>
    <t>Budowa i przebudowa drogi powiatowej Nr 2859W w Łazach - w tym wykonanie dokumentacji i wykup gruntów.</t>
  </si>
  <si>
    <t xml:space="preserve">2 756 556
1 643 444
</t>
  </si>
  <si>
    <t>Rozbudowa i przebudowa drogi powiatowej Nr 2824W (ul. Pionierów i Źródlana) - w tym wykonanie dokumentacji.</t>
  </si>
  <si>
    <t>Rozbudowa drogi powiatowej nr 2850W od ul. Dworcowej w Piasecznie do torów linii kolejowej nr 8.</t>
  </si>
  <si>
    <t xml:space="preserve">Dochody własne
w tym pomoc finansowa Gminy Góra Kalwaria
</t>
  </si>
  <si>
    <t>130 000
30 000</t>
  </si>
  <si>
    <t>Zakup urządzenia UTM.</t>
  </si>
  <si>
    <t>Zespół Szkół RCKU
w Piasecznie
ul. Chyliczkowska 20</t>
  </si>
  <si>
    <t>Komenda Powiatowa Straży Pożarnej  w Piasecznie                                  ul. Staszica 19</t>
  </si>
  <si>
    <t>Zakup wyposażenia kuchni.</t>
  </si>
  <si>
    <t xml:space="preserve"> 1 985 995
554 990
300 000</t>
  </si>
  <si>
    <t>Adaptacja budynków i zagospodarowanie terenu nieruchomości przy ul. Elektronicznej na potrzeby bazy sprzętowo - magazynowej - w tym wykonanie dokumentacji.</t>
  </si>
  <si>
    <t>8 360 103
3 900 000
260 103</t>
  </si>
  <si>
    <t>Zakup agragatu prądotwórczego.</t>
  </si>
  <si>
    <t>Rozbudowa drogi powiatowej Nr 2807W na odcinku Kawęczynek - Słomczyn - w tym wykonanie dokumentacji.</t>
  </si>
  <si>
    <t>Dział
Rozdział</t>
  </si>
  <si>
    <t>Zakup UTM, macierzy dyskowej oraz dysków dla Starostwa Powiatowego w Piasecznie,                                                                     ul. Chyliczkowska.</t>
  </si>
  <si>
    <t>920 000
690 000</t>
  </si>
  <si>
    <t>700
70005</t>
  </si>
  <si>
    <t>Sprzedaż i nabycie nieruchomości położonej przy ul. Mirkowskiej.</t>
  </si>
  <si>
    <t>Wykupy gruntów przeznaczonych pod drogi powiatowe.</t>
  </si>
  <si>
    <t>Wydatki 
w roku 2020</t>
  </si>
  <si>
    <t>Źródła finansowania w roku 2020</t>
  </si>
  <si>
    <t>Przewidywane wykonanie w 2018 r.</t>
  </si>
  <si>
    <t>Przewidywany stan
zaawans.
na dzień
31.12.2019 r.</t>
  </si>
  <si>
    <t>Rozbudowa i przebudowa drogi powiatowej nr 2843W na odcinku Lesznowola - Piaseczno (ul. Szkolna, ul. Krasickiego oraz ul. Raszyńska)  - w tym wykonanie dokumentacji.</t>
  </si>
  <si>
    <t>Rozbudowa i przebudowa drogi powiatowej Nr 2841W Piaseczno -  Bobrowiec - Nowa Wola - w tym wykonanie dokumentacji.</t>
  </si>
  <si>
    <t>Rozbudowa i przebudowa drogi powiatowej Nr 2814W Piaseczno - Chylice - Chyliczki - w tym wykonanie dokumentacji projektowej.</t>
  </si>
  <si>
    <t>Przebudowa i rozbudowa drogi powiatowej Nr 2834W i 2828W Jeziórko - Krupia Wólka - Łoś - w tym wykonanie dokumentacji projektowej.</t>
  </si>
  <si>
    <t>Przebudowa drogi powiatowej Nr 2802W na odcinku od Bielawy do Okrzeszyna wraz z rozbudową skrzyżowania z drogą powiatową Nr 2803W - w tym wykonanie dokumentacji i wykup gruntów.</t>
  </si>
  <si>
    <t>Przebudowa i rozbudowa drogi powiatowej nr 2819W - w tym wykonanie dokumentacji.</t>
  </si>
  <si>
    <t>Rozbudowa i przebudowa drogi powiatowej nr 2855W Tarczyn - Świętochów - w tym wykonanie dokumentacji.</t>
  </si>
  <si>
    <t>Wykaz zadań inwestycyjnych w 2021 roku - planowane przebudowy i rozbudowy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</si>
</sst>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&quot;      &quot;;\-#,##0.00&quot;      &quot;;&quot; -&quot;#&quot;      &quot;;@\ "/>
    <numFmt numFmtId="166" formatCode="0.0%"/>
    <numFmt numFmtId="167" formatCode="#,##0;[Red]#,##0"/>
    <numFmt numFmtId="168" formatCode="#,##0_ ;\-#,##0\ "/>
    <numFmt numFmtId="169" formatCode="_-* #,##0.00&quot; zł&quot;_-;\-* #,##0.00&quot; zł&quot;_-;_-* \-??&quot; zł&quot;_-;_-@_-"/>
  </numFmts>
  <fonts count="24">
    <font>
      <sz val="11"/>
      <color rgb="FF000000"/>
      <name val="Calibri"/>
      <family val="2"/>
      <charset val="238"/>
    </font>
    <font>
      <sz val="9"/>
      <color rgb="FF000000"/>
      <name val="Arial1"/>
      <charset val="238"/>
    </font>
    <font>
      <b/>
      <sz val="9"/>
      <name val="Arial1"/>
      <charset val="238"/>
    </font>
    <font>
      <sz val="9"/>
      <color rgb="FF000000"/>
      <name val="Arial"/>
      <family val="2"/>
      <charset val="238"/>
    </font>
    <font>
      <sz val="9"/>
      <name val="Arial1"/>
      <charset val="238"/>
    </font>
    <font>
      <sz val="10"/>
      <color rgb="FF000000"/>
      <name val="Arial11"/>
      <charset val="238"/>
    </font>
    <font>
      <sz val="9"/>
      <name val="Arial"/>
      <family val="2"/>
      <charset val="1"/>
    </font>
    <font>
      <sz val="11"/>
      <color rgb="FF558ED5"/>
      <name val="Calibri"/>
      <family val="2"/>
      <charset val="238"/>
    </font>
    <font>
      <sz val="9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9"/>
      <name val="Arial2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4"/>
      <name val="Arial"/>
      <family val="2"/>
      <charset val="238"/>
    </font>
    <font>
      <b/>
      <sz val="9"/>
      <color theme="4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9"/>
      <color rgb="FF000000"/>
      <name val="Arial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FA7D00"/>
      <name val="Calibri"/>
      <family val="2"/>
      <charset val="238"/>
    </font>
    <font>
      <sz val="10"/>
      <name val="Arial"/>
      <family val="2"/>
      <charset val="238"/>
    </font>
    <font>
      <sz val="10"/>
      <name val="Arial1"/>
      <charset val="238"/>
    </font>
    <font>
      <sz val="11"/>
      <name val="Calibri"/>
      <family val="2"/>
      <charset val="238"/>
    </font>
    <font>
      <b/>
      <sz val="12"/>
      <name val="Arial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DEEBF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5" fontId="5" fillId="0" borderId="0"/>
    <xf numFmtId="9" fontId="12" fillId="0" borderId="0" applyBorder="0" applyProtection="0"/>
    <xf numFmtId="169" fontId="12" fillId="0" borderId="0" applyBorder="0" applyProtection="0"/>
    <xf numFmtId="0" fontId="18" fillId="2" borderId="8" applyProtection="0"/>
    <xf numFmtId="0" fontId="19" fillId="0" borderId="9" applyProtection="0"/>
    <xf numFmtId="0" fontId="20" fillId="0" borderId="0"/>
    <xf numFmtId="9" fontId="12" fillId="0" borderId="0" applyBorder="0" applyProtection="0"/>
    <xf numFmtId="0" fontId="20" fillId="0" borderId="0"/>
    <xf numFmtId="164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9" fillId="0" borderId="9" applyProtection="0"/>
    <xf numFmtId="165" fontId="5" fillId="0" borderId="0"/>
    <xf numFmtId="0" fontId="18" fillId="2" borderId="8" applyProtection="0"/>
  </cellStyleXfs>
  <cellXfs count="96">
    <xf numFmtId="0" fontId="0" fillId="0" borderId="0" xfId="0"/>
    <xf numFmtId="168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top"/>
    </xf>
    <xf numFmtId="0" fontId="1" fillId="0" borderId="0" xfId="0" applyFont="1" applyFill="1"/>
    <xf numFmtId="4" fontId="14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" fontId="15" fillId="0" borderId="5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justify" textRotation="180"/>
    </xf>
    <xf numFmtId="3" fontId="4" fillId="0" borderId="3" xfId="0" applyNumberFormat="1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14" fillId="0" borderId="5" xfId="2" applyNumberFormat="1" applyFont="1" applyFill="1" applyBorder="1" applyAlignment="1" applyProtection="1">
      <alignment horizontal="center" vertical="center" wrapText="1"/>
    </xf>
    <xf numFmtId="10" fontId="0" fillId="0" borderId="0" xfId="0" applyNumberFormat="1" applyFill="1"/>
    <xf numFmtId="4" fontId="13" fillId="0" borderId="0" xfId="0" applyNumberFormat="1" applyFont="1" applyFill="1" applyBorder="1" applyAlignment="1">
      <alignment horizontal="center" vertical="justify" textRotation="180"/>
    </xf>
    <xf numFmtId="3" fontId="0" fillId="0" borderId="0" xfId="0" applyNumberFormat="1" applyFill="1"/>
    <xf numFmtId="0" fontId="4" fillId="0" borderId="1" xfId="0" applyNumberFormat="1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 applyProtection="1">
      <alignment horizontal="justify" vertical="top" wrapText="1"/>
    </xf>
    <xf numFmtId="0" fontId="7" fillId="0" borderId="0" xfId="0" applyFont="1" applyFill="1"/>
    <xf numFmtId="167" fontId="0" fillId="0" borderId="0" xfId="0" applyNumberFormat="1" applyFill="1"/>
    <xf numFmtId="0" fontId="9" fillId="0" borderId="0" xfId="0" applyFont="1" applyFill="1"/>
    <xf numFmtId="168" fontId="4" fillId="0" borderId="2" xfId="0" applyNumberFormat="1" applyFont="1" applyFill="1" applyBorder="1" applyAlignment="1">
      <alignment horizontal="left" vertical="top" wrapText="1"/>
    </xf>
    <xf numFmtId="168" fontId="4" fillId="0" borderId="3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3" fontId="8" fillId="0" borderId="4" xfId="1" applyNumberFormat="1" applyFont="1" applyFill="1" applyBorder="1" applyAlignment="1" applyProtection="1">
      <alignment horizontal="justify" vertical="top"/>
    </xf>
    <xf numFmtId="168" fontId="0" fillId="0" borderId="0" xfId="0" applyNumberFormat="1" applyFill="1"/>
    <xf numFmtId="3" fontId="16" fillId="0" borderId="0" xfId="0" applyNumberFormat="1" applyFont="1" applyFill="1"/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168" fontId="1" fillId="0" borderId="0" xfId="0" applyNumberFormat="1" applyFont="1" applyFill="1" applyBorder="1" applyAlignment="1">
      <alignment vertical="top"/>
    </xf>
    <xf numFmtId="168" fontId="1" fillId="0" borderId="0" xfId="0" applyNumberFormat="1" applyFont="1" applyFill="1" applyBorder="1" applyAlignment="1"/>
    <xf numFmtId="168" fontId="1" fillId="0" borderId="0" xfId="0" applyNumberFormat="1" applyFont="1" applyFill="1" applyBorder="1" applyAlignment="1">
      <alignment horizontal="center"/>
    </xf>
    <xf numFmtId="168" fontId="11" fillId="0" borderId="0" xfId="0" applyNumberFormat="1" applyFont="1" applyFill="1"/>
    <xf numFmtId="0" fontId="11" fillId="0" borderId="0" xfId="0" applyFont="1" applyFill="1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167" fontId="4" fillId="0" borderId="3" xfId="0" applyNumberFormat="1" applyFont="1" applyFill="1" applyBorder="1" applyAlignment="1">
      <alignment horizontal="right" vertical="top" wrapText="1"/>
    </xf>
    <xf numFmtId="168" fontId="1" fillId="0" borderId="6" xfId="0" applyNumberFormat="1" applyFont="1" applyFill="1" applyBorder="1" applyAlignment="1"/>
    <xf numFmtId="168" fontId="1" fillId="0" borderId="6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68" fontId="4" fillId="0" borderId="1" xfId="0" applyNumberFormat="1" applyFont="1" applyFill="1" applyBorder="1" applyAlignment="1">
      <alignment horizontal="center" vertical="center"/>
    </xf>
    <xf numFmtId="168" fontId="2" fillId="0" borderId="1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168" fontId="4" fillId="0" borderId="1" xfId="0" applyNumberFormat="1" applyFont="1" applyFill="1" applyBorder="1" applyAlignment="1">
      <alignment horizontal="center" vertical="top" wrapText="1"/>
    </xf>
    <xf numFmtId="0" fontId="0" fillId="0" borderId="7" xfId="0" applyFill="1" applyBorder="1"/>
    <xf numFmtId="0" fontId="0" fillId="0" borderId="0" xfId="0" applyFill="1"/>
    <xf numFmtId="166" fontId="4" fillId="0" borderId="1" xfId="2" applyNumberFormat="1" applyFont="1" applyFill="1" applyBorder="1" applyAlignment="1" applyProtection="1">
      <alignment horizontal="center" vertical="center" wrapText="1"/>
    </xf>
    <xf numFmtId="3" fontId="3" fillId="0" borderId="10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3" fontId="0" fillId="0" borderId="11" xfId="0" applyNumberForma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9" fontId="4" fillId="0" borderId="1" xfId="1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top" wrapText="1"/>
    </xf>
    <xf numFmtId="167" fontId="4" fillId="0" borderId="1" xfId="0" applyNumberFormat="1" applyFont="1" applyFill="1" applyBorder="1" applyAlignment="1">
      <alignment horizontal="center" vertical="center"/>
    </xf>
    <xf numFmtId="3" fontId="0" fillId="0" borderId="12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top" wrapText="1"/>
    </xf>
    <xf numFmtId="0" fontId="10" fillId="0" borderId="4" xfId="0" applyFont="1" applyFill="1" applyBorder="1" applyAlignment="1">
      <alignment horizontal="justify" vertical="top" wrapText="1"/>
    </xf>
    <xf numFmtId="168" fontId="1" fillId="0" borderId="1" xfId="0" applyNumberFormat="1" applyFont="1" applyFill="1" applyBorder="1" applyAlignment="1">
      <alignment horizontal="justify" vertical="top" wrapText="1"/>
    </xf>
    <xf numFmtId="168" fontId="3" fillId="0" borderId="1" xfId="0" applyNumberFormat="1" applyFont="1" applyFill="1" applyBorder="1" applyAlignment="1">
      <alignment horizontal="justify" vertical="top" wrapText="1"/>
    </xf>
    <xf numFmtId="3" fontId="8" fillId="0" borderId="4" xfId="1" applyNumberFormat="1" applyFont="1" applyFill="1" applyBorder="1" applyAlignment="1" applyProtection="1">
      <alignment horizontal="justify" vertical="top" wrapText="1"/>
    </xf>
    <xf numFmtId="0" fontId="4" fillId="0" borderId="4" xfId="0" applyFont="1" applyFill="1" applyBorder="1" applyAlignment="1">
      <alignment horizontal="justify" vertical="top" wrapText="1"/>
    </xf>
    <xf numFmtId="168" fontId="8" fillId="0" borderId="1" xfId="0" applyNumberFormat="1" applyFont="1" applyFill="1" applyBorder="1" applyAlignment="1">
      <alignment horizontal="justify" vertical="top" wrapText="1"/>
    </xf>
    <xf numFmtId="3" fontId="8" fillId="3" borderId="1" xfId="1" applyNumberFormat="1" applyFont="1" applyFill="1" applyBorder="1" applyAlignment="1" applyProtection="1">
      <alignment horizontal="justify" vertical="top" wrapText="1"/>
    </xf>
    <xf numFmtId="0" fontId="6" fillId="3" borderId="1" xfId="0" applyFont="1" applyFill="1" applyBorder="1" applyAlignment="1">
      <alignment horizontal="justify" vertical="top" wrapText="1"/>
    </xf>
    <xf numFmtId="0" fontId="4" fillId="3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4" fillId="0" borderId="0" xfId="0" applyFont="1" applyFill="1"/>
    <xf numFmtId="0" fontId="22" fillId="0" borderId="0" xfId="0" applyFont="1" applyFill="1"/>
    <xf numFmtId="0" fontId="2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10" fontId="22" fillId="0" borderId="0" xfId="0" applyNumberFormat="1" applyFont="1" applyFill="1" applyAlignment="1">
      <alignment vertical="center"/>
    </xf>
    <xf numFmtId="3" fontId="22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168" fontId="22" fillId="0" borderId="0" xfId="0" applyNumberFormat="1" applyFont="1" applyFill="1" applyAlignment="1">
      <alignment vertical="center"/>
    </xf>
    <xf numFmtId="0" fontId="4" fillId="0" borderId="1" xfId="0" applyFont="1" applyFill="1" applyBorder="1" applyAlignment="1">
      <alignment vertical="center" wrapText="1"/>
    </xf>
    <xf numFmtId="3" fontId="8" fillId="0" borderId="1" xfId="1" applyNumberFormat="1" applyFont="1" applyFill="1" applyBorder="1" applyAlignment="1" applyProtection="1">
      <alignment horizontal="justify" vertical="center" wrapText="1"/>
    </xf>
    <xf numFmtId="167" fontId="22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top"/>
    </xf>
    <xf numFmtId="0" fontId="2" fillId="0" borderId="4" xfId="0" applyFont="1" applyFill="1" applyBorder="1" applyAlignment="1">
      <alignment horizontal="right" vertical="top"/>
    </xf>
    <xf numFmtId="0" fontId="2" fillId="0" borderId="3" xfId="0" applyFont="1" applyFill="1" applyBorder="1" applyAlignment="1">
      <alignment horizontal="right" vertical="top"/>
    </xf>
  </cellXfs>
  <cellStyles count="15">
    <cellStyle name="Dziesiętny" xfId="1" builtinId="3"/>
    <cellStyle name="Dziesiętny 2" xfId="9" xr:uid="{00000000-0005-0000-0000-000001000000}"/>
    <cellStyle name="Normalny" xfId="0" builtinId="0"/>
    <cellStyle name="Normalny 2" xfId="6" xr:uid="{00000000-0005-0000-0000-000003000000}"/>
    <cellStyle name="Normalny 3" xfId="8" xr:uid="{00000000-0005-0000-0000-000004000000}"/>
    <cellStyle name="Procentowy" xfId="2" builtinId="5"/>
    <cellStyle name="Procentowy 2" xfId="7" xr:uid="{00000000-0005-0000-0000-000006000000}"/>
    <cellStyle name="Procentowy 3" xfId="10" xr:uid="{00000000-0005-0000-0000-000007000000}"/>
    <cellStyle name="TableStyleLight1" xfId="13" xr:uid="{00000000-0005-0000-0000-000008000000}"/>
    <cellStyle name="Tekst objaśnienia 2" xfId="4" xr:uid="{00000000-0005-0000-0000-000009000000}"/>
    <cellStyle name="Tekst objaśnienia 2 2" xfId="14" xr:uid="{00000000-0005-0000-0000-00000A000000}"/>
    <cellStyle name="Tekst objaśnienia 2 3" xfId="12" xr:uid="{00000000-0005-0000-0000-00000B000000}"/>
    <cellStyle name="Tekst objaśnienia 3" xfId="5" xr:uid="{00000000-0005-0000-0000-00000C000000}"/>
    <cellStyle name="Walutowy" xfId="11" builtinId="4"/>
    <cellStyle name="Walutowy 2" xfId="3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tabSelected="1" topLeftCell="A2" zoomScaleNormal="100" workbookViewId="0">
      <pane ySplit="4" topLeftCell="A6" activePane="bottomLeft" state="frozen"/>
      <selection activeCell="A2" sqref="A2"/>
      <selection pane="bottomLeft" activeCell="A3" sqref="A3:D3"/>
    </sheetView>
  </sheetViews>
  <sheetFormatPr defaultRowHeight="15"/>
  <cols>
    <col min="1" max="1" width="3.85546875" style="75" customWidth="1"/>
    <col min="2" max="2" width="55.28515625" style="73" customWidth="1"/>
    <col min="3" max="3" width="20.7109375" style="75" customWidth="1"/>
    <col min="4" max="4" width="20.7109375" style="74" customWidth="1"/>
    <col min="5" max="5" width="21" style="74" customWidth="1"/>
    <col min="6" max="6" width="12.7109375" style="74" customWidth="1"/>
    <col min="7" max="7" width="13.42578125" style="74" customWidth="1"/>
    <col min="8" max="1008" width="10.42578125" style="74" customWidth="1"/>
    <col min="1009" max="16384" width="9.140625" style="74"/>
  </cols>
  <sheetData>
    <row r="1" spans="1:7" ht="12" hidden="1" customHeight="1">
      <c r="A1" s="72"/>
    </row>
    <row r="2" spans="1:7" ht="5.25" customHeight="1" thickBot="1">
      <c r="A2" s="72"/>
    </row>
    <row r="3" spans="1:7" s="77" customFormat="1" ht="29.25" customHeight="1" thickBot="1">
      <c r="A3" s="88" t="s">
        <v>84</v>
      </c>
      <c r="B3" s="89"/>
      <c r="C3" s="89"/>
      <c r="D3" s="90"/>
    </row>
    <row r="4" spans="1:7" s="77" customFormat="1" ht="6" customHeight="1">
      <c r="A4" s="78"/>
      <c r="B4" s="79"/>
      <c r="C4" s="78"/>
    </row>
    <row r="5" spans="1:7" s="77" customFormat="1" ht="24">
      <c r="A5" s="5" t="s">
        <v>0</v>
      </c>
      <c r="B5" s="76" t="s">
        <v>1</v>
      </c>
      <c r="C5" s="76" t="s">
        <v>4</v>
      </c>
      <c r="D5" s="76" t="s">
        <v>5</v>
      </c>
    </row>
    <row r="6" spans="1:7" s="77" customFormat="1" ht="36">
      <c r="A6" s="26">
        <v>1</v>
      </c>
      <c r="B6" s="85" t="s">
        <v>77</v>
      </c>
      <c r="C6" s="26">
        <v>2008</v>
      </c>
      <c r="D6" s="26">
        <v>2021</v>
      </c>
      <c r="E6" s="80"/>
      <c r="F6" s="81"/>
    </row>
    <row r="7" spans="1:7" s="77" customFormat="1" ht="36.75" customHeight="1">
      <c r="A7" s="26">
        <v>2</v>
      </c>
      <c r="B7" s="82" t="s">
        <v>28</v>
      </c>
      <c r="C7" s="26">
        <v>2015</v>
      </c>
      <c r="D7" s="26">
        <v>2022</v>
      </c>
      <c r="E7" s="83"/>
      <c r="F7" s="81"/>
    </row>
    <row r="8" spans="1:7" s="77" customFormat="1" ht="24">
      <c r="A8" s="26">
        <v>3</v>
      </c>
      <c r="B8" s="82" t="s">
        <v>78</v>
      </c>
      <c r="C8" s="26">
        <v>2014</v>
      </c>
      <c r="D8" s="26">
        <v>2022</v>
      </c>
      <c r="E8" s="83"/>
      <c r="F8" s="81"/>
    </row>
    <row r="9" spans="1:7" s="77" customFormat="1" ht="24">
      <c r="A9" s="26">
        <v>4</v>
      </c>
      <c r="B9" s="85" t="s">
        <v>79</v>
      </c>
      <c r="C9" s="26">
        <v>2016</v>
      </c>
      <c r="D9" s="26">
        <v>2021</v>
      </c>
      <c r="E9" s="80"/>
    </row>
    <row r="10" spans="1:7" s="77" customFormat="1" ht="36">
      <c r="A10" s="26">
        <v>5</v>
      </c>
      <c r="B10" s="82" t="s">
        <v>80</v>
      </c>
      <c r="C10" s="71">
        <v>2016</v>
      </c>
      <c r="D10" s="71">
        <v>2021</v>
      </c>
      <c r="E10" s="80"/>
      <c r="F10" s="86"/>
    </row>
    <row r="11" spans="1:7" s="77" customFormat="1" ht="36">
      <c r="A11" s="26">
        <v>6</v>
      </c>
      <c r="B11" s="82" t="s">
        <v>10</v>
      </c>
      <c r="C11" s="71">
        <v>2016</v>
      </c>
      <c r="D11" s="71">
        <v>2022</v>
      </c>
      <c r="E11" s="80"/>
    </row>
    <row r="12" spans="1:7" s="77" customFormat="1" ht="36">
      <c r="A12" s="26">
        <v>7</v>
      </c>
      <c r="B12" s="82" t="s">
        <v>50</v>
      </c>
      <c r="C12" s="26">
        <v>2016</v>
      </c>
      <c r="D12" s="26">
        <v>2021</v>
      </c>
      <c r="E12" s="83"/>
      <c r="F12" s="81"/>
    </row>
    <row r="13" spans="1:7" s="77" customFormat="1" ht="36">
      <c r="A13" s="26">
        <v>8</v>
      </c>
      <c r="B13" s="82" t="s">
        <v>81</v>
      </c>
      <c r="C13" s="14">
        <v>2017</v>
      </c>
      <c r="D13" s="14">
        <v>2021</v>
      </c>
      <c r="F13" s="86"/>
    </row>
    <row r="14" spans="1:7" s="77" customFormat="1" ht="24">
      <c r="A14" s="26">
        <v>9</v>
      </c>
      <c r="B14" s="82" t="s">
        <v>52</v>
      </c>
      <c r="C14" s="70">
        <v>2017</v>
      </c>
      <c r="D14" s="70">
        <v>2021</v>
      </c>
      <c r="E14" s="80"/>
    </row>
    <row r="15" spans="1:7" s="77" customFormat="1" ht="24">
      <c r="A15" s="26">
        <v>10</v>
      </c>
      <c r="B15" s="84" t="s">
        <v>82</v>
      </c>
      <c r="C15" s="14">
        <v>2020</v>
      </c>
      <c r="D15" s="14">
        <v>2021</v>
      </c>
      <c r="E15" s="80"/>
      <c r="G15" s="86"/>
    </row>
    <row r="16" spans="1:7" s="77" customFormat="1" ht="24">
      <c r="A16" s="26">
        <v>11</v>
      </c>
      <c r="B16" s="84" t="s">
        <v>83</v>
      </c>
      <c r="C16" s="14">
        <v>2020</v>
      </c>
      <c r="D16" s="14">
        <v>2021</v>
      </c>
      <c r="E16" s="83"/>
      <c r="F16" s="81"/>
    </row>
    <row r="17" spans="1:3" s="77" customFormat="1">
      <c r="A17" s="78"/>
      <c r="B17" s="87"/>
      <c r="C17" s="78"/>
    </row>
    <row r="18" spans="1:3" s="77" customFormat="1">
      <c r="A18" s="78"/>
      <c r="B18" s="87"/>
      <c r="C18" s="78"/>
    </row>
    <row r="19" spans="1:3" s="77" customFormat="1">
      <c r="A19" s="78"/>
      <c r="B19" s="87"/>
      <c r="C19" s="78"/>
    </row>
    <row r="20" spans="1:3" s="77" customFormat="1">
      <c r="A20" s="78"/>
      <c r="B20" s="87"/>
      <c r="C20" s="78"/>
    </row>
    <row r="21" spans="1:3" s="77" customFormat="1">
      <c r="A21" s="78"/>
      <c r="B21" s="87"/>
      <c r="C21" s="78"/>
    </row>
    <row r="22" spans="1:3" s="77" customFormat="1">
      <c r="A22" s="78"/>
      <c r="B22" s="87"/>
      <c r="C22" s="78"/>
    </row>
    <row r="23" spans="1:3" s="77" customFormat="1">
      <c r="A23" s="78"/>
      <c r="B23" s="87"/>
      <c r="C23" s="78"/>
    </row>
    <row r="24" spans="1:3" s="77" customFormat="1">
      <c r="A24" s="78"/>
      <c r="B24" s="87"/>
      <c r="C24" s="78"/>
    </row>
    <row r="25" spans="1:3" s="77" customFormat="1">
      <c r="A25" s="78"/>
      <c r="B25" s="87"/>
      <c r="C25" s="78"/>
    </row>
    <row r="26" spans="1:3" s="77" customFormat="1">
      <c r="A26" s="78"/>
      <c r="B26" s="87"/>
      <c r="C26" s="78"/>
    </row>
    <row r="27" spans="1:3" s="77" customFormat="1">
      <c r="A27" s="78"/>
      <c r="B27" s="87"/>
      <c r="C27" s="78"/>
    </row>
    <row r="28" spans="1:3" s="77" customFormat="1">
      <c r="A28" s="78"/>
      <c r="B28" s="87"/>
      <c r="C28" s="78"/>
    </row>
    <row r="29" spans="1:3" s="77" customFormat="1">
      <c r="A29" s="78"/>
      <c r="B29" s="87"/>
      <c r="C29" s="78"/>
    </row>
    <row r="30" spans="1:3" s="77" customFormat="1">
      <c r="A30" s="78"/>
      <c r="B30" s="87"/>
      <c r="C30" s="78"/>
    </row>
    <row r="31" spans="1:3" s="77" customFormat="1">
      <c r="A31" s="78"/>
      <c r="B31" s="87"/>
      <c r="C31" s="78"/>
    </row>
    <row r="32" spans="1:3" s="77" customFormat="1">
      <c r="A32" s="78"/>
      <c r="B32" s="87"/>
      <c r="C32" s="78"/>
    </row>
    <row r="33" spans="1:3" s="77" customFormat="1">
      <c r="A33" s="78"/>
      <c r="B33" s="87"/>
      <c r="C33" s="78"/>
    </row>
    <row r="34" spans="1:3" s="77" customFormat="1">
      <c r="A34" s="78"/>
      <c r="B34" s="87"/>
      <c r="C34" s="78"/>
    </row>
    <row r="35" spans="1:3" s="77" customFormat="1">
      <c r="A35" s="78"/>
      <c r="B35" s="87"/>
      <c r="C35" s="78"/>
    </row>
    <row r="36" spans="1:3" s="77" customFormat="1">
      <c r="A36" s="78"/>
      <c r="B36" s="87"/>
      <c r="C36" s="78"/>
    </row>
    <row r="37" spans="1:3" s="77" customFormat="1">
      <c r="A37" s="78"/>
      <c r="B37" s="87"/>
      <c r="C37" s="78"/>
    </row>
    <row r="38" spans="1:3" s="77" customFormat="1">
      <c r="A38" s="78"/>
      <c r="B38" s="87"/>
      <c r="C38" s="78"/>
    </row>
  </sheetData>
  <mergeCells count="1">
    <mergeCell ref="A3:D3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pageOrder="overThenDown" orientation="landscape" useFirstPageNumber="1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32"/>
  <sheetViews>
    <sheetView zoomScaleNormal="100" workbookViewId="0">
      <pane ySplit="1" topLeftCell="A2" activePane="bottomLeft" state="frozen"/>
      <selection activeCell="A2" sqref="A2"/>
      <selection pane="bottomLeft" activeCell="C2" sqref="C2"/>
    </sheetView>
  </sheetViews>
  <sheetFormatPr defaultRowHeight="15"/>
  <cols>
    <col min="1" max="1" width="3.85546875" style="38" customWidth="1"/>
    <col min="2" max="2" width="10.140625" style="2" customWidth="1"/>
    <col min="3" max="3" width="44" style="3" customWidth="1"/>
    <col min="4" max="4" width="21.140625" style="2" bestFit="1" customWidth="1"/>
    <col min="5" max="5" width="14.7109375" style="47" customWidth="1"/>
    <col min="6" max="6" width="9.7109375" style="47" customWidth="1"/>
    <col min="7" max="7" width="12.7109375" style="47" customWidth="1"/>
    <col min="8" max="9" width="12.7109375" style="38" customWidth="1"/>
    <col min="10" max="11" width="12.7109375" style="47" customWidth="1"/>
    <col min="12" max="12" width="15.28515625" style="4" customWidth="1"/>
    <col min="13" max="13" width="11.5703125" style="47" customWidth="1"/>
    <col min="14" max="18" width="12.7109375" style="47" customWidth="1"/>
    <col min="19" max="19" width="10.42578125" style="47" customWidth="1"/>
    <col min="20" max="20" width="21" style="47" customWidth="1"/>
    <col min="21" max="21" width="12.7109375" style="47" customWidth="1"/>
    <col min="22" max="22" width="13.42578125" style="47" customWidth="1"/>
    <col min="23" max="1023" width="10.42578125" style="47" customWidth="1"/>
    <col min="1024" max="16384" width="9.140625" style="47"/>
  </cols>
  <sheetData>
    <row r="1" spans="1:21" ht="60" customHeight="1">
      <c r="A1" s="5" t="s">
        <v>0</v>
      </c>
      <c r="B1" s="39" t="s">
        <v>67</v>
      </c>
      <c r="C1" s="39" t="s">
        <v>1</v>
      </c>
      <c r="D1" s="39" t="s">
        <v>2</v>
      </c>
      <c r="E1" s="91" t="s">
        <v>74</v>
      </c>
      <c r="F1" s="92"/>
      <c r="G1" s="39" t="s">
        <v>73</v>
      </c>
      <c r="H1" s="39" t="s">
        <v>3</v>
      </c>
      <c r="I1" s="39" t="s">
        <v>4</v>
      </c>
      <c r="J1" s="39" t="s">
        <v>5</v>
      </c>
      <c r="K1" s="39" t="s">
        <v>76</v>
      </c>
      <c r="L1" s="6"/>
      <c r="M1" s="7"/>
      <c r="N1" s="54" t="s">
        <v>6</v>
      </c>
      <c r="O1" s="54" t="s">
        <v>75</v>
      </c>
      <c r="P1" s="54" t="s">
        <v>32</v>
      </c>
      <c r="Q1" s="55" t="s">
        <v>33</v>
      </c>
      <c r="R1" s="55" t="s">
        <v>34</v>
      </c>
    </row>
    <row r="2" spans="1:21" ht="60">
      <c r="A2" s="33">
        <v>4</v>
      </c>
      <c r="B2" s="34" t="s">
        <v>7</v>
      </c>
      <c r="C2" s="69" t="s">
        <v>28</v>
      </c>
      <c r="D2" s="34" t="s">
        <v>8</v>
      </c>
      <c r="E2" s="57" t="s">
        <v>56</v>
      </c>
      <c r="F2" s="8" t="s">
        <v>57</v>
      </c>
      <c r="G2" s="40">
        <v>130000</v>
      </c>
      <c r="H2" s="41">
        <v>1388043</v>
      </c>
      <c r="I2" s="9">
        <v>2015</v>
      </c>
      <c r="J2" s="9">
        <v>2019</v>
      </c>
      <c r="K2" s="48">
        <f>N2/H2</f>
        <v>0.90634270696224817</v>
      </c>
      <c r="L2" s="10"/>
      <c r="M2" s="7"/>
      <c r="N2" s="49">
        <f>SUM(O2:R2)</f>
        <v>1258042.6499999999</v>
      </c>
      <c r="O2" s="50"/>
      <c r="P2" s="50">
        <v>196967</v>
      </c>
      <c r="Q2" s="50">
        <v>445698.65</v>
      </c>
      <c r="R2" s="50">
        <v>615377</v>
      </c>
      <c r="T2" s="11"/>
      <c r="U2" s="13"/>
    </row>
    <row r="3" spans="1:21" ht="36">
      <c r="A3" s="33">
        <v>1</v>
      </c>
      <c r="B3" s="34" t="s">
        <v>7</v>
      </c>
      <c r="C3" s="68" t="s">
        <v>66</v>
      </c>
      <c r="D3" s="34" t="s">
        <v>8</v>
      </c>
      <c r="E3" s="57" t="s">
        <v>9</v>
      </c>
      <c r="F3" s="8">
        <v>250000</v>
      </c>
      <c r="G3" s="40">
        <v>250000</v>
      </c>
      <c r="H3" s="41">
        <v>494824</v>
      </c>
      <c r="I3" s="9">
        <v>2017</v>
      </c>
      <c r="J3" s="9">
        <v>2019</v>
      </c>
      <c r="K3" s="48">
        <f t="shared" ref="K3:K27" si="0">N3/H3</f>
        <v>0.49476985756551822</v>
      </c>
      <c r="L3" s="10"/>
      <c r="M3" s="12"/>
      <c r="N3" s="49">
        <f t="shared" ref="N3:N30" si="1">SUM(O3:R3)</f>
        <v>244824</v>
      </c>
      <c r="O3" s="50"/>
      <c r="P3" s="50">
        <v>97224</v>
      </c>
      <c r="Q3" s="50">
        <v>147600</v>
      </c>
      <c r="R3" s="50">
        <v>0</v>
      </c>
      <c r="T3" s="11"/>
      <c r="U3" s="13"/>
    </row>
    <row r="4" spans="1:21" ht="48">
      <c r="A4" s="33">
        <v>2</v>
      </c>
      <c r="B4" s="34" t="s">
        <v>7</v>
      </c>
      <c r="C4" s="16" t="s">
        <v>63</v>
      </c>
      <c r="D4" s="34" t="s">
        <v>8</v>
      </c>
      <c r="E4" s="57" t="s">
        <v>9</v>
      </c>
      <c r="F4" s="35">
        <v>1900000</v>
      </c>
      <c r="G4" s="58">
        <v>1900000</v>
      </c>
      <c r="H4" s="58">
        <v>2799063</v>
      </c>
      <c r="I4" s="14">
        <v>2015</v>
      </c>
      <c r="J4" s="14">
        <v>2019</v>
      </c>
      <c r="K4" s="48">
        <f t="shared" si="0"/>
        <v>0.32120141633110794</v>
      </c>
      <c r="L4" s="15"/>
      <c r="M4" s="7"/>
      <c r="N4" s="49">
        <f t="shared" si="1"/>
        <v>899063</v>
      </c>
      <c r="O4" s="50"/>
      <c r="P4" s="50">
        <v>809063</v>
      </c>
      <c r="Q4" s="51">
        <v>0</v>
      </c>
      <c r="R4" s="51">
        <v>90000</v>
      </c>
      <c r="T4" s="11"/>
      <c r="U4" s="18"/>
    </row>
    <row r="5" spans="1:21" s="17" customFormat="1" ht="98.25" customHeight="1">
      <c r="A5" s="33">
        <v>3</v>
      </c>
      <c r="B5" s="34" t="s">
        <v>7</v>
      </c>
      <c r="C5" s="67" t="s">
        <v>41</v>
      </c>
      <c r="D5" s="34" t="s">
        <v>8</v>
      </c>
      <c r="E5" s="57" t="s">
        <v>51</v>
      </c>
      <c r="F5" s="35" t="s">
        <v>64</v>
      </c>
      <c r="G5" s="58">
        <v>8360103</v>
      </c>
      <c r="H5" s="58">
        <v>9272281</v>
      </c>
      <c r="I5" s="14">
        <v>2014</v>
      </c>
      <c r="J5" s="14">
        <v>2019</v>
      </c>
      <c r="K5" s="48">
        <f t="shared" si="0"/>
        <v>9.837687188298111E-2</v>
      </c>
      <c r="L5" s="15"/>
      <c r="M5" s="7"/>
      <c r="N5" s="49">
        <f t="shared" si="1"/>
        <v>912178</v>
      </c>
      <c r="O5" s="50"/>
      <c r="P5" s="50">
        <v>282410</v>
      </c>
      <c r="Q5" s="52">
        <v>492340</v>
      </c>
      <c r="R5" s="52">
        <v>137428</v>
      </c>
      <c r="T5" s="11"/>
      <c r="U5" s="13"/>
    </row>
    <row r="6" spans="1:21" s="17" customFormat="1" ht="86.25" customHeight="1">
      <c r="A6" s="33">
        <v>4</v>
      </c>
      <c r="B6" s="34" t="s">
        <v>7</v>
      </c>
      <c r="C6" s="60" t="s">
        <v>10</v>
      </c>
      <c r="D6" s="34" t="s">
        <v>8</v>
      </c>
      <c r="E6" s="57" t="s">
        <v>39</v>
      </c>
      <c r="F6" s="35" t="s">
        <v>62</v>
      </c>
      <c r="G6" s="58">
        <v>1985995</v>
      </c>
      <c r="H6" s="58">
        <v>3864686</v>
      </c>
      <c r="I6" s="14">
        <v>2016</v>
      </c>
      <c r="J6" s="14">
        <v>2019</v>
      </c>
      <c r="K6" s="48">
        <f t="shared" si="0"/>
        <v>0.48611735338912399</v>
      </c>
      <c r="L6" s="15"/>
      <c r="M6" s="7"/>
      <c r="N6" s="49">
        <f t="shared" si="1"/>
        <v>1878690.93</v>
      </c>
      <c r="O6" s="50"/>
      <c r="P6" s="50">
        <v>868371</v>
      </c>
      <c r="Q6" s="52">
        <v>517458.93</v>
      </c>
      <c r="R6" s="52">
        <v>492861</v>
      </c>
      <c r="T6" s="11"/>
      <c r="U6" s="13"/>
    </row>
    <row r="7" spans="1:21" ht="36">
      <c r="A7" s="33">
        <v>5</v>
      </c>
      <c r="B7" s="34" t="s">
        <v>7</v>
      </c>
      <c r="C7" s="16" t="s">
        <v>11</v>
      </c>
      <c r="D7" s="34" t="s">
        <v>8</v>
      </c>
      <c r="E7" s="57" t="s">
        <v>9</v>
      </c>
      <c r="F7" s="35">
        <v>80000</v>
      </c>
      <c r="G7" s="58">
        <v>80000</v>
      </c>
      <c r="H7" s="58">
        <v>1490668</v>
      </c>
      <c r="I7" s="14">
        <v>2016</v>
      </c>
      <c r="J7" s="14">
        <v>2019</v>
      </c>
      <c r="K7" s="48">
        <f t="shared" si="0"/>
        <v>0.9463327850332871</v>
      </c>
      <c r="L7" s="15"/>
      <c r="M7" s="7"/>
      <c r="N7" s="49">
        <f t="shared" si="1"/>
        <v>1410668</v>
      </c>
      <c r="O7" s="50"/>
      <c r="P7" s="50">
        <v>964510</v>
      </c>
      <c r="Q7" s="51">
        <v>0</v>
      </c>
      <c r="R7" s="53">
        <v>446158</v>
      </c>
      <c r="T7" s="11"/>
      <c r="U7" s="13"/>
    </row>
    <row r="8" spans="1:21" ht="36">
      <c r="A8" s="33">
        <v>6</v>
      </c>
      <c r="B8" s="34" t="s">
        <v>7</v>
      </c>
      <c r="C8" s="61" t="s">
        <v>23</v>
      </c>
      <c r="D8" s="34" t="s">
        <v>8</v>
      </c>
      <c r="E8" s="22" t="s">
        <v>9</v>
      </c>
      <c r="F8" s="35">
        <v>700000</v>
      </c>
      <c r="G8" s="58">
        <v>700000</v>
      </c>
      <c r="H8" s="58">
        <v>1539679</v>
      </c>
      <c r="I8" s="14">
        <v>2016</v>
      </c>
      <c r="J8" s="14">
        <v>2019</v>
      </c>
      <c r="K8" s="48">
        <f t="shared" si="0"/>
        <v>0.30880332848600262</v>
      </c>
      <c r="L8" s="15"/>
      <c r="M8" s="19"/>
      <c r="N8" s="49">
        <f t="shared" si="1"/>
        <v>475458</v>
      </c>
      <c r="O8" s="50"/>
      <c r="P8" s="50">
        <v>475458</v>
      </c>
      <c r="Q8" s="51">
        <v>0</v>
      </c>
      <c r="R8" s="51">
        <v>0</v>
      </c>
      <c r="T8" s="11"/>
      <c r="U8" s="18"/>
    </row>
    <row r="9" spans="1:21" ht="48">
      <c r="A9" s="33">
        <v>7</v>
      </c>
      <c r="B9" s="34" t="s">
        <v>7</v>
      </c>
      <c r="C9" s="61" t="s">
        <v>50</v>
      </c>
      <c r="D9" s="34" t="s">
        <v>8</v>
      </c>
      <c r="E9" s="57" t="s">
        <v>9</v>
      </c>
      <c r="F9" s="35">
        <v>130000</v>
      </c>
      <c r="G9" s="58">
        <v>130000</v>
      </c>
      <c r="H9" s="58">
        <v>1052939</v>
      </c>
      <c r="I9" s="14">
        <v>2016</v>
      </c>
      <c r="J9" s="14">
        <v>2019</v>
      </c>
      <c r="K9" s="48">
        <f t="shared" si="0"/>
        <v>0.87653605764436493</v>
      </c>
      <c r="L9" s="15"/>
      <c r="M9" s="19"/>
      <c r="N9" s="49">
        <f t="shared" si="1"/>
        <v>922939</v>
      </c>
      <c r="O9" s="50"/>
      <c r="P9" s="50">
        <v>904944</v>
      </c>
      <c r="Q9" s="51">
        <v>0</v>
      </c>
      <c r="R9" s="51">
        <v>17995</v>
      </c>
      <c r="T9" s="11"/>
      <c r="U9" s="18"/>
    </row>
    <row r="10" spans="1:21" ht="36">
      <c r="A10" s="33">
        <v>8</v>
      </c>
      <c r="B10" s="34" t="s">
        <v>7</v>
      </c>
      <c r="C10" s="61" t="s">
        <v>42</v>
      </c>
      <c r="D10" s="34" t="s">
        <v>8</v>
      </c>
      <c r="E10" s="57" t="s">
        <v>35</v>
      </c>
      <c r="F10" s="35">
        <v>350000</v>
      </c>
      <c r="G10" s="58">
        <v>350000</v>
      </c>
      <c r="H10" s="58">
        <v>813114</v>
      </c>
      <c r="I10" s="14">
        <v>2017</v>
      </c>
      <c r="J10" s="14">
        <v>2019</v>
      </c>
      <c r="K10" s="48">
        <f t="shared" si="0"/>
        <v>0.56955649515320117</v>
      </c>
      <c r="L10" s="15"/>
      <c r="M10" s="19"/>
      <c r="N10" s="49">
        <f t="shared" si="1"/>
        <v>463114.36</v>
      </c>
      <c r="O10" s="50"/>
      <c r="P10" s="50">
        <v>214887</v>
      </c>
      <c r="Q10" s="51">
        <v>248227.36</v>
      </c>
      <c r="R10" s="51">
        <v>0</v>
      </c>
      <c r="T10" s="11"/>
      <c r="U10" s="18"/>
    </row>
    <row r="11" spans="1:21" ht="49.5" customHeight="1">
      <c r="A11" s="33">
        <v>9</v>
      </c>
      <c r="B11" s="34" t="s">
        <v>7</v>
      </c>
      <c r="C11" s="61" t="s">
        <v>54</v>
      </c>
      <c r="D11" s="34" t="s">
        <v>8</v>
      </c>
      <c r="E11" s="57" t="s">
        <v>38</v>
      </c>
      <c r="F11" s="35" t="s">
        <v>69</v>
      </c>
      <c r="G11" s="58">
        <v>920000</v>
      </c>
      <c r="H11" s="58">
        <v>920000</v>
      </c>
      <c r="I11" s="14">
        <v>2019</v>
      </c>
      <c r="J11" s="14">
        <v>2019</v>
      </c>
      <c r="K11" s="48">
        <f t="shared" si="0"/>
        <v>0</v>
      </c>
      <c r="L11" s="15"/>
      <c r="M11" s="19"/>
      <c r="N11" s="49">
        <f t="shared" si="1"/>
        <v>0</v>
      </c>
      <c r="O11" s="49"/>
      <c r="P11" s="49">
        <v>0</v>
      </c>
      <c r="Q11" s="49">
        <v>0</v>
      </c>
      <c r="R11" s="49">
        <v>0</v>
      </c>
      <c r="T11" s="11"/>
      <c r="U11" s="18"/>
    </row>
    <row r="12" spans="1:21" ht="36">
      <c r="A12" s="33">
        <v>10</v>
      </c>
      <c r="B12" s="34" t="s">
        <v>7</v>
      </c>
      <c r="C12" s="62" t="s">
        <v>40</v>
      </c>
      <c r="D12" s="34" t="s">
        <v>8</v>
      </c>
      <c r="E12" s="20" t="s">
        <v>9</v>
      </c>
      <c r="F12" s="21">
        <v>800000</v>
      </c>
      <c r="G12" s="42">
        <v>800000</v>
      </c>
      <c r="H12" s="40">
        <v>800000</v>
      </c>
      <c r="I12" s="14">
        <v>2019</v>
      </c>
      <c r="J12" s="14">
        <v>2019</v>
      </c>
      <c r="K12" s="48">
        <f t="shared" si="0"/>
        <v>0</v>
      </c>
      <c r="L12" s="44"/>
      <c r="M12" s="46"/>
      <c r="N12" s="49">
        <f t="shared" si="1"/>
        <v>0</v>
      </c>
      <c r="O12" s="50"/>
      <c r="P12" s="50">
        <v>0</v>
      </c>
      <c r="Q12" s="53">
        <v>0</v>
      </c>
      <c r="R12" s="53">
        <v>0</v>
      </c>
      <c r="T12" s="24"/>
      <c r="U12" s="13"/>
    </row>
    <row r="13" spans="1:21" ht="36">
      <c r="A13" s="33">
        <v>11</v>
      </c>
      <c r="B13" s="34" t="s">
        <v>7</v>
      </c>
      <c r="C13" s="63" t="s">
        <v>45</v>
      </c>
      <c r="D13" s="34" t="s">
        <v>8</v>
      </c>
      <c r="E13" s="20" t="s">
        <v>9</v>
      </c>
      <c r="F13" s="21">
        <v>80000</v>
      </c>
      <c r="G13" s="42">
        <v>80000</v>
      </c>
      <c r="H13" s="40">
        <v>80000</v>
      </c>
      <c r="I13" s="14">
        <v>2019</v>
      </c>
      <c r="J13" s="14">
        <v>2019</v>
      </c>
      <c r="K13" s="48">
        <f t="shared" si="0"/>
        <v>0</v>
      </c>
      <c r="L13" s="44"/>
      <c r="M13" s="46"/>
      <c r="N13" s="49">
        <f t="shared" si="1"/>
        <v>0</v>
      </c>
      <c r="O13" s="50"/>
      <c r="P13" s="50">
        <v>0</v>
      </c>
      <c r="Q13" s="59">
        <v>0</v>
      </c>
      <c r="R13" s="53">
        <v>0</v>
      </c>
      <c r="T13" s="24"/>
      <c r="U13" s="13"/>
    </row>
    <row r="14" spans="1:21" ht="36">
      <c r="A14" s="33">
        <v>12</v>
      </c>
      <c r="B14" s="34" t="s">
        <v>7</v>
      </c>
      <c r="C14" s="63" t="s">
        <v>46</v>
      </c>
      <c r="D14" s="34" t="s">
        <v>8</v>
      </c>
      <c r="E14" s="20" t="s">
        <v>9</v>
      </c>
      <c r="F14" s="21">
        <v>100000</v>
      </c>
      <c r="G14" s="42">
        <v>100000</v>
      </c>
      <c r="H14" s="40">
        <v>100000</v>
      </c>
      <c r="I14" s="14">
        <v>2019</v>
      </c>
      <c r="J14" s="14">
        <v>2019</v>
      </c>
      <c r="K14" s="48">
        <f t="shared" si="0"/>
        <v>0</v>
      </c>
      <c r="L14" s="44"/>
      <c r="M14" s="46"/>
      <c r="N14" s="49">
        <f t="shared" si="1"/>
        <v>0</v>
      </c>
      <c r="O14" s="50"/>
      <c r="P14" s="50">
        <v>0</v>
      </c>
      <c r="Q14" s="53">
        <v>0</v>
      </c>
      <c r="R14" s="53">
        <v>0</v>
      </c>
      <c r="T14" s="24"/>
      <c r="U14" s="13"/>
    </row>
    <row r="15" spans="1:21" ht="36">
      <c r="A15" s="33">
        <v>13</v>
      </c>
      <c r="B15" s="34" t="s">
        <v>7</v>
      </c>
      <c r="C15" s="63" t="s">
        <v>55</v>
      </c>
      <c r="D15" s="34" t="s">
        <v>8</v>
      </c>
      <c r="E15" s="57" t="s">
        <v>36</v>
      </c>
      <c r="F15" s="21">
        <v>50000</v>
      </c>
      <c r="G15" s="42">
        <v>50000</v>
      </c>
      <c r="H15" s="40">
        <v>50000</v>
      </c>
      <c r="I15" s="14">
        <v>2019</v>
      </c>
      <c r="J15" s="14">
        <v>2019</v>
      </c>
      <c r="K15" s="48">
        <f t="shared" si="0"/>
        <v>0</v>
      </c>
      <c r="L15" s="44"/>
      <c r="M15" s="46"/>
      <c r="N15" s="49">
        <f t="shared" si="1"/>
        <v>0</v>
      </c>
      <c r="O15" s="50"/>
      <c r="P15" s="50">
        <v>0</v>
      </c>
      <c r="Q15" s="53">
        <v>0</v>
      </c>
      <c r="R15" s="53">
        <v>0</v>
      </c>
      <c r="T15" s="24"/>
      <c r="U15" s="13"/>
    </row>
    <row r="16" spans="1:21" ht="36">
      <c r="A16" s="33">
        <v>14</v>
      </c>
      <c r="B16" s="34" t="s">
        <v>7</v>
      </c>
      <c r="C16" s="63" t="s">
        <v>72</v>
      </c>
      <c r="D16" s="34" t="s">
        <v>8</v>
      </c>
      <c r="E16" s="20" t="s">
        <v>9</v>
      </c>
      <c r="F16" s="21">
        <v>40000</v>
      </c>
      <c r="G16" s="42">
        <v>40000</v>
      </c>
      <c r="H16" s="40">
        <v>40000</v>
      </c>
      <c r="I16" s="14">
        <v>2019</v>
      </c>
      <c r="J16" s="14">
        <v>2019</v>
      </c>
      <c r="K16" s="48">
        <f t="shared" si="0"/>
        <v>0</v>
      </c>
      <c r="L16" s="44"/>
      <c r="M16" s="46"/>
      <c r="N16" s="49">
        <f t="shared" si="1"/>
        <v>0</v>
      </c>
      <c r="O16" s="50"/>
      <c r="P16" s="50">
        <v>0</v>
      </c>
      <c r="Q16" s="53">
        <v>0</v>
      </c>
      <c r="R16" s="53">
        <v>0</v>
      </c>
      <c r="T16" s="24"/>
      <c r="U16" s="13"/>
    </row>
    <row r="17" spans="1:22" ht="36">
      <c r="A17" s="33">
        <v>15</v>
      </c>
      <c r="B17" s="34" t="s">
        <v>13</v>
      </c>
      <c r="C17" s="64" t="s">
        <v>68</v>
      </c>
      <c r="D17" s="34" t="s">
        <v>8</v>
      </c>
      <c r="E17" s="57" t="s">
        <v>9</v>
      </c>
      <c r="F17" s="35">
        <v>120000</v>
      </c>
      <c r="G17" s="58">
        <v>120000</v>
      </c>
      <c r="H17" s="58">
        <v>120000</v>
      </c>
      <c r="I17" s="14">
        <v>2019</v>
      </c>
      <c r="J17" s="14">
        <v>2019</v>
      </c>
      <c r="K17" s="48">
        <f t="shared" si="0"/>
        <v>0</v>
      </c>
      <c r="L17" s="15"/>
      <c r="N17" s="49">
        <f t="shared" si="1"/>
        <v>0</v>
      </c>
      <c r="O17" s="50"/>
      <c r="P17" s="50">
        <v>0</v>
      </c>
      <c r="Q17" s="51">
        <v>0</v>
      </c>
      <c r="R17" s="51">
        <v>0</v>
      </c>
      <c r="T17" s="11"/>
      <c r="V17" s="18"/>
    </row>
    <row r="18" spans="1:22" ht="37.5" customHeight="1">
      <c r="A18" s="33">
        <v>16</v>
      </c>
      <c r="B18" s="34" t="s">
        <v>14</v>
      </c>
      <c r="C18" s="23" t="s">
        <v>24</v>
      </c>
      <c r="D18" s="34" t="s">
        <v>8</v>
      </c>
      <c r="E18" s="57" t="s">
        <v>37</v>
      </c>
      <c r="F18" s="35" t="s">
        <v>53</v>
      </c>
      <c r="G18" s="58">
        <v>4400000</v>
      </c>
      <c r="H18" s="58">
        <v>7400717</v>
      </c>
      <c r="I18" s="56">
        <v>2015</v>
      </c>
      <c r="J18" s="14">
        <v>2019</v>
      </c>
      <c r="K18" s="48">
        <f t="shared" si="0"/>
        <v>0.40546303689223623</v>
      </c>
      <c r="L18" s="15"/>
      <c r="N18" s="49">
        <f t="shared" si="1"/>
        <v>3000717.19</v>
      </c>
      <c r="O18" s="50"/>
      <c r="P18" s="50">
        <v>2092674</v>
      </c>
      <c r="Q18" s="51">
        <v>398607.19</v>
      </c>
      <c r="R18" s="53">
        <v>509436</v>
      </c>
      <c r="U18" s="13"/>
    </row>
    <row r="19" spans="1:22" ht="36">
      <c r="A19" s="33">
        <v>17</v>
      </c>
      <c r="B19" s="34" t="s">
        <v>15</v>
      </c>
      <c r="C19" s="23" t="s">
        <v>16</v>
      </c>
      <c r="D19" s="34" t="s">
        <v>8</v>
      </c>
      <c r="E19" s="57" t="s">
        <v>9</v>
      </c>
      <c r="F19" s="35">
        <v>1400000</v>
      </c>
      <c r="G19" s="58">
        <v>1400000</v>
      </c>
      <c r="H19" s="58">
        <v>4587999</v>
      </c>
      <c r="I19" s="14">
        <v>2016</v>
      </c>
      <c r="J19" s="14">
        <v>2019</v>
      </c>
      <c r="K19" s="48">
        <f t="shared" si="0"/>
        <v>0.69485607995991283</v>
      </c>
      <c r="L19" s="15"/>
      <c r="N19" s="49">
        <f t="shared" si="1"/>
        <v>3187999</v>
      </c>
      <c r="O19" s="50"/>
      <c r="P19" s="50">
        <v>2373840</v>
      </c>
      <c r="Q19" s="51">
        <v>144000</v>
      </c>
      <c r="R19" s="51">
        <v>670159</v>
      </c>
      <c r="U19" s="18"/>
    </row>
    <row r="20" spans="1:22" ht="48.75" customHeight="1">
      <c r="A20" s="33">
        <v>18</v>
      </c>
      <c r="B20" s="34" t="s">
        <v>17</v>
      </c>
      <c r="C20" s="23" t="s">
        <v>22</v>
      </c>
      <c r="D20" s="34" t="s">
        <v>30</v>
      </c>
      <c r="E20" s="57" t="s">
        <v>9</v>
      </c>
      <c r="F20" s="35">
        <v>149010</v>
      </c>
      <c r="G20" s="58">
        <v>149010</v>
      </c>
      <c r="H20" s="58">
        <v>248010</v>
      </c>
      <c r="I20" s="14">
        <v>2018</v>
      </c>
      <c r="J20" s="14">
        <v>2019</v>
      </c>
      <c r="K20" s="48">
        <f t="shared" si="0"/>
        <v>0.3991774525220757</v>
      </c>
      <c r="L20" s="15"/>
      <c r="N20" s="49">
        <f t="shared" si="1"/>
        <v>99000</v>
      </c>
      <c r="O20" s="50"/>
      <c r="P20" s="50">
        <v>99000</v>
      </c>
      <c r="Q20" s="51">
        <v>0</v>
      </c>
      <c r="R20" s="51">
        <v>0</v>
      </c>
      <c r="U20" s="13"/>
    </row>
    <row r="21" spans="1:22" ht="48">
      <c r="A21" s="33">
        <v>19</v>
      </c>
      <c r="B21" s="34" t="s">
        <v>21</v>
      </c>
      <c r="C21" s="23" t="s">
        <v>29</v>
      </c>
      <c r="D21" s="34" t="s">
        <v>8</v>
      </c>
      <c r="E21" s="57" t="s">
        <v>9</v>
      </c>
      <c r="F21" s="35">
        <v>1330000</v>
      </c>
      <c r="G21" s="58">
        <v>1330000</v>
      </c>
      <c r="H21" s="58">
        <v>4116679</v>
      </c>
      <c r="I21" s="14">
        <v>2015</v>
      </c>
      <c r="J21" s="14">
        <v>2019</v>
      </c>
      <c r="K21" s="48">
        <f t="shared" si="0"/>
        <v>0.67692404484294255</v>
      </c>
      <c r="L21" s="15"/>
      <c r="N21" s="49">
        <f t="shared" si="1"/>
        <v>2786679</v>
      </c>
      <c r="O21" s="50"/>
      <c r="P21" s="50">
        <v>200000</v>
      </c>
      <c r="Q21" s="51">
        <v>237187</v>
      </c>
      <c r="R21" s="51">
        <v>2349492</v>
      </c>
      <c r="U21" s="13"/>
    </row>
    <row r="22" spans="1:22" ht="36">
      <c r="A22" s="33">
        <v>20</v>
      </c>
      <c r="B22" s="34" t="s">
        <v>18</v>
      </c>
      <c r="C22" s="60" t="s">
        <v>19</v>
      </c>
      <c r="D22" s="34" t="s">
        <v>8</v>
      </c>
      <c r="E22" s="57" t="s">
        <v>9</v>
      </c>
      <c r="F22" s="35">
        <v>4140000</v>
      </c>
      <c r="G22" s="58">
        <v>4140000</v>
      </c>
      <c r="H22" s="58">
        <v>4260540</v>
      </c>
      <c r="I22" s="14">
        <v>2017</v>
      </c>
      <c r="J22" s="14">
        <v>2019</v>
      </c>
      <c r="K22" s="48">
        <f t="shared" si="0"/>
        <v>2.8292188314157359E-2</v>
      </c>
      <c r="L22" s="15"/>
      <c r="M22" s="1"/>
      <c r="N22" s="49">
        <f t="shared" si="1"/>
        <v>120540</v>
      </c>
      <c r="O22" s="50"/>
      <c r="P22" s="50">
        <v>120540</v>
      </c>
      <c r="Q22" s="51">
        <v>0</v>
      </c>
      <c r="R22" s="51">
        <v>0</v>
      </c>
    </row>
    <row r="23" spans="1:22" ht="48">
      <c r="A23" s="33">
        <v>21</v>
      </c>
      <c r="B23" s="45" t="s">
        <v>25</v>
      </c>
      <c r="C23" s="65" t="s">
        <v>26</v>
      </c>
      <c r="D23" s="45" t="s">
        <v>8</v>
      </c>
      <c r="E23" s="20" t="s">
        <v>27</v>
      </c>
      <c r="F23" s="21">
        <v>0</v>
      </c>
      <c r="G23" s="42">
        <v>0</v>
      </c>
      <c r="H23" s="42">
        <v>11686477</v>
      </c>
      <c r="I23" s="14">
        <v>2015</v>
      </c>
      <c r="J23" s="14">
        <v>2019</v>
      </c>
      <c r="K23" s="48">
        <f t="shared" si="0"/>
        <v>0.99494521573952521</v>
      </c>
      <c r="L23" s="15"/>
      <c r="N23" s="49">
        <f t="shared" si="1"/>
        <v>11627404.379999999</v>
      </c>
      <c r="O23" s="50"/>
      <c r="P23" s="50">
        <v>0</v>
      </c>
      <c r="Q23" s="53">
        <v>4933150.38</v>
      </c>
      <c r="R23" s="53">
        <v>6694254</v>
      </c>
      <c r="U23" s="25"/>
    </row>
    <row r="24" spans="1:22" ht="36">
      <c r="A24" s="33">
        <v>22</v>
      </c>
      <c r="B24" s="34" t="s">
        <v>70</v>
      </c>
      <c r="C24" s="66" t="s">
        <v>71</v>
      </c>
      <c r="D24" s="34" t="s">
        <v>8</v>
      </c>
      <c r="E24" s="20" t="s">
        <v>9</v>
      </c>
      <c r="F24" s="21">
        <v>31110</v>
      </c>
      <c r="G24" s="42">
        <v>31110</v>
      </c>
      <c r="H24" s="40">
        <v>31110</v>
      </c>
      <c r="I24" s="14">
        <v>2019</v>
      </c>
      <c r="J24" s="14">
        <v>2019</v>
      </c>
      <c r="K24" s="48">
        <f t="shared" si="0"/>
        <v>0</v>
      </c>
      <c r="L24" s="44"/>
      <c r="M24" s="46"/>
      <c r="N24" s="49">
        <f t="shared" si="1"/>
        <v>0</v>
      </c>
      <c r="O24" s="50"/>
      <c r="P24" s="50">
        <v>0</v>
      </c>
      <c r="Q24" s="53">
        <v>0</v>
      </c>
      <c r="R24" s="53">
        <v>0</v>
      </c>
      <c r="T24" s="24"/>
      <c r="U24" s="13"/>
    </row>
    <row r="25" spans="1:22" ht="36">
      <c r="A25" s="33">
        <v>23</v>
      </c>
      <c r="B25" s="45" t="s">
        <v>12</v>
      </c>
      <c r="C25" s="64" t="s">
        <v>58</v>
      </c>
      <c r="D25" s="34" t="s">
        <v>8</v>
      </c>
      <c r="E25" s="57" t="s">
        <v>9</v>
      </c>
      <c r="F25" s="35">
        <v>52000</v>
      </c>
      <c r="G25" s="58">
        <v>52000</v>
      </c>
      <c r="H25" s="58">
        <v>52000</v>
      </c>
      <c r="I25" s="14">
        <v>2019</v>
      </c>
      <c r="J25" s="14">
        <v>2019</v>
      </c>
      <c r="K25" s="48">
        <f t="shared" si="0"/>
        <v>0</v>
      </c>
      <c r="L25" s="15"/>
      <c r="N25" s="49">
        <f t="shared" si="1"/>
        <v>0</v>
      </c>
      <c r="O25" s="50"/>
      <c r="P25" s="50">
        <v>0</v>
      </c>
      <c r="Q25" s="51">
        <v>0</v>
      </c>
      <c r="R25" s="51">
        <v>0</v>
      </c>
      <c r="T25" s="11"/>
      <c r="V25" s="18"/>
    </row>
    <row r="26" spans="1:22" ht="36">
      <c r="A26" s="33">
        <v>24</v>
      </c>
      <c r="B26" s="45" t="s">
        <v>21</v>
      </c>
      <c r="C26" s="65" t="s">
        <v>61</v>
      </c>
      <c r="D26" s="45" t="s">
        <v>59</v>
      </c>
      <c r="E26" s="20" t="s">
        <v>9</v>
      </c>
      <c r="F26" s="21">
        <v>30618</v>
      </c>
      <c r="G26" s="42">
        <v>30618</v>
      </c>
      <c r="H26" s="40">
        <v>30618</v>
      </c>
      <c r="I26" s="14">
        <v>2019</v>
      </c>
      <c r="J26" s="14">
        <v>2019</v>
      </c>
      <c r="K26" s="48">
        <f t="shared" si="0"/>
        <v>0</v>
      </c>
      <c r="L26" s="44"/>
      <c r="M26" s="46"/>
      <c r="N26" s="49">
        <f t="shared" si="1"/>
        <v>0</v>
      </c>
      <c r="O26" s="50"/>
      <c r="P26" s="50">
        <v>0</v>
      </c>
      <c r="Q26" s="53">
        <v>0</v>
      </c>
      <c r="R26" s="53">
        <v>0</v>
      </c>
      <c r="T26" s="24"/>
      <c r="U26" s="13"/>
    </row>
    <row r="27" spans="1:22" ht="49.5" customHeight="1">
      <c r="A27" s="33">
        <v>25</v>
      </c>
      <c r="B27" s="45" t="s">
        <v>17</v>
      </c>
      <c r="C27" s="65" t="s">
        <v>31</v>
      </c>
      <c r="D27" s="45" t="s">
        <v>30</v>
      </c>
      <c r="E27" s="20" t="s">
        <v>9</v>
      </c>
      <c r="F27" s="21">
        <v>130000</v>
      </c>
      <c r="G27" s="42">
        <v>130000</v>
      </c>
      <c r="H27" s="40">
        <v>130000</v>
      </c>
      <c r="I27" s="14">
        <v>2019</v>
      </c>
      <c r="J27" s="14">
        <v>2019</v>
      </c>
      <c r="K27" s="48">
        <f t="shared" si="0"/>
        <v>0</v>
      </c>
      <c r="L27" s="44"/>
      <c r="M27" s="46"/>
      <c r="N27" s="49">
        <f t="shared" si="1"/>
        <v>0</v>
      </c>
      <c r="O27" s="50"/>
      <c r="P27" s="50">
        <v>0</v>
      </c>
      <c r="Q27" s="53">
        <v>0</v>
      </c>
      <c r="R27" s="53">
        <v>0</v>
      </c>
      <c r="T27" s="24"/>
      <c r="U27" s="13"/>
    </row>
    <row r="28" spans="1:22" ht="36">
      <c r="A28" s="33">
        <v>26</v>
      </c>
      <c r="B28" s="34" t="s">
        <v>43</v>
      </c>
      <c r="C28" s="65" t="s">
        <v>44</v>
      </c>
      <c r="D28" s="45" t="s">
        <v>8</v>
      </c>
      <c r="E28" s="20" t="s">
        <v>9</v>
      </c>
      <c r="F28" s="21">
        <v>50000</v>
      </c>
      <c r="G28" s="42">
        <v>50000</v>
      </c>
      <c r="H28" s="40">
        <v>50000</v>
      </c>
      <c r="I28" s="14">
        <v>2019</v>
      </c>
      <c r="J28" s="14">
        <v>2019</v>
      </c>
      <c r="K28" s="48">
        <f>N28/H28</f>
        <v>0</v>
      </c>
      <c r="L28" s="44"/>
      <c r="M28" s="46"/>
      <c r="N28" s="49">
        <f t="shared" si="1"/>
        <v>0</v>
      </c>
      <c r="O28" s="50"/>
      <c r="P28" s="50">
        <v>0</v>
      </c>
      <c r="Q28" s="53">
        <v>0</v>
      </c>
      <c r="R28" s="53">
        <v>0</v>
      </c>
      <c r="T28" s="24"/>
      <c r="U28" s="13"/>
    </row>
    <row r="29" spans="1:22" ht="36">
      <c r="A29" s="33">
        <v>27</v>
      </c>
      <c r="B29" s="45" t="s">
        <v>14</v>
      </c>
      <c r="C29" s="65" t="s">
        <v>65</v>
      </c>
      <c r="D29" s="45" t="s">
        <v>8</v>
      </c>
      <c r="E29" s="20" t="s">
        <v>9</v>
      </c>
      <c r="F29" s="21">
        <v>130000</v>
      </c>
      <c r="G29" s="42">
        <v>130000</v>
      </c>
      <c r="H29" s="40">
        <v>130000</v>
      </c>
      <c r="I29" s="14">
        <v>2019</v>
      </c>
      <c r="J29" s="14">
        <v>2019</v>
      </c>
      <c r="K29" s="48">
        <f>N29/H29</f>
        <v>0</v>
      </c>
      <c r="L29" s="44"/>
      <c r="M29" s="46"/>
      <c r="N29" s="49">
        <f t="shared" si="1"/>
        <v>0</v>
      </c>
      <c r="O29" s="50"/>
      <c r="P29" s="50">
        <v>0</v>
      </c>
      <c r="Q29" s="53">
        <v>0</v>
      </c>
      <c r="R29" s="53">
        <v>0</v>
      </c>
      <c r="T29" s="24"/>
      <c r="U29" s="13"/>
    </row>
    <row r="30" spans="1:22" ht="60">
      <c r="A30" s="33">
        <v>28</v>
      </c>
      <c r="B30" s="34" t="s">
        <v>48</v>
      </c>
      <c r="C30" s="64" t="s">
        <v>49</v>
      </c>
      <c r="D30" s="34" t="s">
        <v>60</v>
      </c>
      <c r="E30" s="57" t="s">
        <v>47</v>
      </c>
      <c r="F30" s="35">
        <v>17684</v>
      </c>
      <c r="G30" s="42">
        <v>17684</v>
      </c>
      <c r="H30" s="40">
        <v>17684</v>
      </c>
      <c r="I30" s="14">
        <v>2019</v>
      </c>
      <c r="J30" s="14">
        <v>2019</v>
      </c>
      <c r="K30" s="48">
        <f>N30/H30</f>
        <v>0</v>
      </c>
      <c r="L30" s="44"/>
      <c r="M30" s="46"/>
      <c r="N30" s="49">
        <f t="shared" si="1"/>
        <v>0</v>
      </c>
      <c r="O30" s="50"/>
      <c r="P30" s="50">
        <v>0</v>
      </c>
      <c r="Q30" s="53">
        <v>0</v>
      </c>
      <c r="R30" s="53">
        <v>0</v>
      </c>
      <c r="T30" s="24"/>
      <c r="U30" s="13"/>
    </row>
    <row r="31" spans="1:22" ht="12.75" customHeight="1">
      <c r="A31" s="93" t="s">
        <v>20</v>
      </c>
      <c r="B31" s="94"/>
      <c r="C31" s="94"/>
      <c r="D31" s="94"/>
      <c r="E31" s="94"/>
      <c r="F31" s="95"/>
      <c r="G31" s="43">
        <f>SUM(G2:G30)</f>
        <v>27856520</v>
      </c>
      <c r="H31" s="43">
        <f>SUM(H2:H30)</f>
        <v>57567131</v>
      </c>
      <c r="I31" s="42"/>
      <c r="J31" s="42"/>
      <c r="K31" s="26"/>
    </row>
    <row r="32" spans="1:22">
      <c r="A32" s="27"/>
      <c r="B32" s="28"/>
      <c r="C32" s="47"/>
      <c r="D32" s="28"/>
      <c r="E32" s="29"/>
      <c r="F32" s="29"/>
      <c r="G32" s="36"/>
      <c r="H32" s="37"/>
      <c r="I32" s="30"/>
      <c r="J32" s="31"/>
      <c r="K32" s="32"/>
    </row>
  </sheetData>
  <mergeCells count="2">
    <mergeCell ref="E1:F1"/>
    <mergeCell ref="A31:F3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7" fitToHeight="0" pageOrder="overThenDown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13101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20</vt:i4>
      </vt:variant>
    </vt:vector>
  </HeadingPairs>
  <TitlesOfParts>
    <vt:vector size="22" baseType="lpstr">
      <vt:lpstr>plan</vt:lpstr>
      <vt:lpstr>2019</vt:lpstr>
      <vt:lpstr>'2019'!kkk</vt:lpstr>
      <vt:lpstr>plan!kkk</vt:lpstr>
      <vt:lpstr>'2019'!Obszar_wydruku</vt:lpstr>
      <vt:lpstr>plan!Obszar_wydruku</vt:lpstr>
      <vt:lpstr>'2019'!Print_Area_0</vt:lpstr>
      <vt:lpstr>plan!Print_Area_0</vt:lpstr>
      <vt:lpstr>'2019'!Print_Titles_0</vt:lpstr>
      <vt:lpstr>plan!Print_Titles_0</vt:lpstr>
      <vt:lpstr>'2019'!Print_Titles_0_0</vt:lpstr>
      <vt:lpstr>plan!Print_Titles_0_0</vt:lpstr>
      <vt:lpstr>'2019'!Print_Titles_0_0_0</vt:lpstr>
      <vt:lpstr>plan!Print_Titles_0_0_0</vt:lpstr>
      <vt:lpstr>'2019'!Print_Titles_0_0_0_0</vt:lpstr>
      <vt:lpstr>plan!Print_Titles_0_0_0_0</vt:lpstr>
      <vt:lpstr>'2019'!Print_Titles_0_0_0_0_0</vt:lpstr>
      <vt:lpstr>plan!Print_Titles_0_0_0_0_0</vt:lpstr>
      <vt:lpstr>'2019'!Print_Titles_0_0_0_0_0_0</vt:lpstr>
      <vt:lpstr>plan!Print_Titles_0_0_0_0_0_0</vt:lpstr>
      <vt:lpstr>'2019'!Tytuły_wydruku</vt:lpstr>
      <vt:lpstr>plan!Tytuły_wydruku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Bułka Celina</dc:creator>
  <cp:lastModifiedBy>Justyna Najgrodzka</cp:lastModifiedBy>
  <cp:revision>106</cp:revision>
  <cp:lastPrinted>2020-11-17T09:40:58Z</cp:lastPrinted>
  <dcterms:created xsi:type="dcterms:W3CDTF">2010-11-08T08:08:45Z</dcterms:created>
  <dcterms:modified xsi:type="dcterms:W3CDTF">2020-11-17T09:41:08Z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